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<sst xmlns="http://schemas.openxmlformats.org/spreadsheetml/2006/main" count="392" uniqueCount="130">
  <si>
    <t>阳光铸材5月份以工代训花名册</t>
  </si>
  <si>
    <t>序号</t>
  </si>
  <si>
    <t>姓名</t>
  </si>
  <si>
    <t>性别</t>
  </si>
  <si>
    <t>身份证号码</t>
  </si>
  <si>
    <t xml:space="preserve">以工代训时间 
（补贴时间）
</t>
  </si>
  <si>
    <t>补贴金额（元）</t>
  </si>
  <si>
    <t>工作岗位</t>
  </si>
  <si>
    <t>曹拴勤</t>
  </si>
  <si>
    <t>男</t>
  </si>
  <si>
    <t>2020/5月</t>
  </si>
  <si>
    <t>装卸工</t>
  </si>
  <si>
    <t>曹新熬</t>
  </si>
  <si>
    <t>配料工</t>
  </si>
  <si>
    <t>曹玉青</t>
  </si>
  <si>
    <t>陈菊萍</t>
  </si>
  <si>
    <t>女</t>
  </si>
  <si>
    <t>成型工</t>
  </si>
  <si>
    <t>陈括</t>
  </si>
  <si>
    <t>仓管</t>
  </si>
  <si>
    <t>陈书旺</t>
  </si>
  <si>
    <t>搅拌工</t>
  </si>
  <si>
    <t>丁建军</t>
  </si>
  <si>
    <t>杜建华</t>
  </si>
  <si>
    <t>杜丽娜</t>
  </si>
  <si>
    <t>商务员</t>
  </si>
  <si>
    <t>段建峰</t>
  </si>
  <si>
    <t>灌装工</t>
  </si>
  <si>
    <t>段江波</t>
  </si>
  <si>
    <t>司机</t>
  </si>
  <si>
    <t>范振波</t>
  </si>
  <si>
    <t>高建波</t>
  </si>
  <si>
    <t>高金春</t>
  </si>
  <si>
    <t>高帅武</t>
  </si>
  <si>
    <t>销售员</t>
  </si>
  <si>
    <t>高自力</t>
  </si>
  <si>
    <t>郭建民</t>
  </si>
  <si>
    <t>韩欢</t>
  </si>
  <si>
    <t>韩艳丽</t>
  </si>
  <si>
    <t>何菲菲</t>
  </si>
  <si>
    <t>何金赞</t>
  </si>
  <si>
    <t>会计员</t>
  </si>
  <si>
    <t>侯碾锁</t>
  </si>
  <si>
    <t>侯三强</t>
  </si>
  <si>
    <t>焦娟平</t>
  </si>
  <si>
    <t>靳润英</t>
  </si>
  <si>
    <t>李春亮</t>
  </si>
  <si>
    <t>李二晓</t>
  </si>
  <si>
    <t>李海绸</t>
  </si>
  <si>
    <t>李辉</t>
  </si>
  <si>
    <t>李辉征</t>
  </si>
  <si>
    <t>质检员</t>
  </si>
  <si>
    <t>李建林</t>
  </si>
  <si>
    <t>打磨员</t>
  </si>
  <si>
    <t>李可贞</t>
  </si>
  <si>
    <t>李理想</t>
  </si>
  <si>
    <t>李庆江</t>
  </si>
  <si>
    <t>李秋萍</t>
  </si>
  <si>
    <t>化验员</t>
  </si>
  <si>
    <t>李双良</t>
  </si>
  <si>
    <t>李庭举</t>
  </si>
  <si>
    <t>洗桶工</t>
  </si>
  <si>
    <t>李武</t>
  </si>
  <si>
    <t>安保员</t>
  </si>
  <si>
    <t>李新丽</t>
  </si>
  <si>
    <t>李学霞</t>
  </si>
  <si>
    <t>李增强</t>
  </si>
  <si>
    <t>维修工</t>
  </si>
  <si>
    <t>李振伟</t>
  </si>
  <si>
    <t>梁淑芳</t>
  </si>
  <si>
    <t>刘春红</t>
  </si>
  <si>
    <t>刘文松</t>
  </si>
  <si>
    <t>吕春娜</t>
  </si>
  <si>
    <t>文员</t>
  </si>
  <si>
    <t>吕全珍</t>
  </si>
  <si>
    <t>吕小峡</t>
  </si>
  <si>
    <t>炊事员</t>
  </si>
  <si>
    <t>吕新民</t>
  </si>
  <si>
    <t>马清亮</t>
  </si>
  <si>
    <t>孟肖丽</t>
  </si>
  <si>
    <t>南铁绪</t>
  </si>
  <si>
    <t>邱爱霞</t>
  </si>
  <si>
    <t>曲小娟</t>
  </si>
  <si>
    <t>采购员</t>
  </si>
  <si>
    <t>曲新民</t>
  </si>
  <si>
    <t>宋丽敏</t>
  </si>
  <si>
    <t>包装员</t>
  </si>
  <si>
    <t>宋云江</t>
  </si>
  <si>
    <t>维修员</t>
  </si>
  <si>
    <t>苏亚妮</t>
  </si>
  <si>
    <t>孙帮锋</t>
  </si>
  <si>
    <t>孙文青</t>
  </si>
  <si>
    <t>孙玉锋</t>
  </si>
  <si>
    <t>田花平</t>
  </si>
  <si>
    <t>王昌一</t>
  </si>
  <si>
    <t>门卫员</t>
  </si>
  <si>
    <t>王海波</t>
  </si>
  <si>
    <t>王建军</t>
  </si>
  <si>
    <t>王娇</t>
  </si>
  <si>
    <t>出纳员</t>
  </si>
  <si>
    <t>王磊</t>
  </si>
  <si>
    <t>王念霞</t>
  </si>
  <si>
    <t>王杏芳</t>
  </si>
  <si>
    <t>卫雯</t>
  </si>
  <si>
    <t>武海斌</t>
  </si>
  <si>
    <t>辛园</t>
  </si>
  <si>
    <t>徐建民</t>
  </si>
  <si>
    <t>许邦峰</t>
  </si>
  <si>
    <t>杨关涛</t>
  </si>
  <si>
    <t>杨海玲</t>
  </si>
  <si>
    <t>杨慧</t>
  </si>
  <si>
    <t>杨晓博</t>
  </si>
  <si>
    <t>阴双婷</t>
  </si>
  <si>
    <t>尤立红</t>
  </si>
  <si>
    <t>岳红军</t>
  </si>
  <si>
    <t>张峰</t>
  </si>
  <si>
    <t>张高友</t>
  </si>
  <si>
    <t>张红霞</t>
  </si>
  <si>
    <t>张俊华</t>
  </si>
  <si>
    <t>张石粒</t>
  </si>
  <si>
    <t>张旭芳</t>
  </si>
  <si>
    <t>张姣丽</t>
  </si>
  <si>
    <t>赵春峰</t>
  </si>
  <si>
    <t>赵聪民</t>
  </si>
  <si>
    <t>赵红民</t>
  </si>
  <si>
    <t>赵俊平</t>
  </si>
  <si>
    <t>赵新宽</t>
  </si>
  <si>
    <t>兀保仓1</t>
  </si>
  <si>
    <t>兀庆华</t>
  </si>
  <si>
    <t>臧保纲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</si>
</sst>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J2" sqref="J2"/>
    </sheetView>
  </sheetViews>
  <sheetFormatPr defaultColWidth="9" defaultRowHeight="13.5" outlineLevelCol="6"/>
  <cols>
    <col min="1" max="1" width="5.375" customWidth="1"/>
    <col min="2" max="2" width="8" customWidth="1"/>
    <col min="3" max="3" width="5.375" customWidth="1"/>
    <col min="4" max="4" width="26.25" customWidth="1"/>
    <col min="5" max="5" width="20.875" customWidth="1"/>
    <col min="6" max="6" width="8.625" customWidth="1"/>
    <col min="7" max="7" width="11.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71.25" spans="1:7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</row>
    <row r="3" ht="14.25" spans="1:7">
      <c r="A3" s="2">
        <v>1</v>
      </c>
      <c r="B3" s="3" t="s">
        <v>8</v>
      </c>
      <c r="C3" s="2" t="s">
        <v>9</v>
      </c>
      <c r="D3" s="3" t="str">
        <f>"411222196712156016"</f>
        <v>411222196712156016</v>
      </c>
      <c r="E3" s="2" t="s">
        <v>10</v>
      </c>
      <c r="F3" s="2">
        <v>200</v>
      </c>
      <c r="G3" s="2" t="s">
        <v>11</v>
      </c>
    </row>
    <row r="4" ht="14.25" spans="1:7">
      <c r="A4" s="2">
        <v>2</v>
      </c>
      <c r="B4" s="3" t="s">
        <v>12</v>
      </c>
      <c r="C4" s="2" t="s">
        <v>9</v>
      </c>
      <c r="D4" s="3" t="str">
        <f>"411222197810250035"</f>
        <v>411222197810250035</v>
      </c>
      <c r="E4" s="2" t="s">
        <v>10</v>
      </c>
      <c r="F4" s="2">
        <v>200</v>
      </c>
      <c r="G4" s="2" t="s">
        <v>13</v>
      </c>
    </row>
    <row r="5" ht="14.25" spans="1:7">
      <c r="A5" s="2">
        <v>3</v>
      </c>
      <c r="B5" s="3" t="s">
        <v>14</v>
      </c>
      <c r="C5" s="2" t="s">
        <v>9</v>
      </c>
      <c r="D5" s="3" t="str">
        <f>"411222197508156013"</f>
        <v>411222197508156013</v>
      </c>
      <c r="E5" s="2" t="s">
        <v>10</v>
      </c>
      <c r="F5" s="2">
        <v>200</v>
      </c>
      <c r="G5" s="2" t="s">
        <v>13</v>
      </c>
    </row>
    <row r="6" ht="14.25" spans="1:7">
      <c r="A6" s="2">
        <v>4</v>
      </c>
      <c r="B6" s="3" t="s">
        <v>15</v>
      </c>
      <c r="C6" s="2" t="s">
        <v>16</v>
      </c>
      <c r="D6" s="3" t="str">
        <f>"411222197607146064"</f>
        <v>411222197607146064</v>
      </c>
      <c r="E6" s="2" t="s">
        <v>10</v>
      </c>
      <c r="F6" s="2">
        <v>200</v>
      </c>
      <c r="G6" s="2" t="s">
        <v>17</v>
      </c>
    </row>
    <row r="7" ht="14.25" spans="1:7">
      <c r="A7" s="2">
        <v>5</v>
      </c>
      <c r="B7" s="3" t="s">
        <v>18</v>
      </c>
      <c r="C7" s="2" t="s">
        <v>9</v>
      </c>
      <c r="D7" s="3" t="str">
        <f>"41122219640726001X"</f>
        <v>41122219640726001X</v>
      </c>
      <c r="E7" s="2" t="s">
        <v>10</v>
      </c>
      <c r="F7" s="2">
        <v>200</v>
      </c>
      <c r="G7" s="2" t="s">
        <v>19</v>
      </c>
    </row>
    <row r="8" ht="14.25" spans="1:7">
      <c r="A8" s="2">
        <v>6</v>
      </c>
      <c r="B8" s="3" t="s">
        <v>20</v>
      </c>
      <c r="C8" s="2" t="s">
        <v>9</v>
      </c>
      <c r="D8" s="3" t="str">
        <f>"411222196607077033"</f>
        <v>411222196607077033</v>
      </c>
      <c r="E8" s="2" t="s">
        <v>10</v>
      </c>
      <c r="F8" s="2">
        <v>200</v>
      </c>
      <c r="G8" s="2" t="s">
        <v>21</v>
      </c>
    </row>
    <row r="9" ht="14.25" spans="1:7">
      <c r="A9" s="2">
        <v>7</v>
      </c>
      <c r="B9" s="3" t="s">
        <v>22</v>
      </c>
      <c r="C9" s="2" t="s">
        <v>9</v>
      </c>
      <c r="D9" s="3" t="str">
        <f>"411222196208020515"</f>
        <v>411222196208020515</v>
      </c>
      <c r="E9" s="2" t="s">
        <v>10</v>
      </c>
      <c r="F9" s="2">
        <v>200</v>
      </c>
      <c r="G9" s="2" t="s">
        <v>21</v>
      </c>
    </row>
    <row r="10" ht="14.25" spans="1:7">
      <c r="A10" s="2">
        <v>8</v>
      </c>
      <c r="B10" s="3" t="s">
        <v>23</v>
      </c>
      <c r="C10" s="2" t="s">
        <v>9</v>
      </c>
      <c r="D10" s="3" t="str">
        <f>"411223196508140515"</f>
        <v>411223196508140515</v>
      </c>
      <c r="E10" s="2" t="s">
        <v>10</v>
      </c>
      <c r="F10" s="2">
        <v>200</v>
      </c>
      <c r="G10" s="2" t="s">
        <v>19</v>
      </c>
    </row>
    <row r="11" ht="14.25" spans="1:7">
      <c r="A11" s="2">
        <v>9</v>
      </c>
      <c r="B11" s="3" t="s">
        <v>24</v>
      </c>
      <c r="C11" s="2" t="s">
        <v>16</v>
      </c>
      <c r="D11" s="3" t="str">
        <f>"411222198711187549"</f>
        <v>411222198711187549</v>
      </c>
      <c r="E11" s="2" t="s">
        <v>10</v>
      </c>
      <c r="F11" s="2">
        <v>200</v>
      </c>
      <c r="G11" s="2" t="s">
        <v>25</v>
      </c>
    </row>
    <row r="12" ht="14.25" spans="1:7">
      <c r="A12" s="2">
        <v>10</v>
      </c>
      <c r="B12" s="3" t="s">
        <v>26</v>
      </c>
      <c r="C12" s="2" t="s">
        <v>9</v>
      </c>
      <c r="D12" s="3" t="str">
        <f>"411202197802266015"</f>
        <v>411202197802266015</v>
      </c>
      <c r="E12" s="2" t="s">
        <v>10</v>
      </c>
      <c r="F12" s="2">
        <v>200</v>
      </c>
      <c r="G12" s="2" t="s">
        <v>27</v>
      </c>
    </row>
    <row r="13" ht="14.25" spans="1:7">
      <c r="A13" s="2">
        <v>11</v>
      </c>
      <c r="B13" s="3" t="s">
        <v>28</v>
      </c>
      <c r="C13" s="2" t="s">
        <v>9</v>
      </c>
      <c r="D13" s="3" t="str">
        <f>"411222199310025535"</f>
        <v>411222199310025535</v>
      </c>
      <c r="E13" s="2" t="s">
        <v>10</v>
      </c>
      <c r="F13" s="2">
        <v>200</v>
      </c>
      <c r="G13" s="2" t="s">
        <v>29</v>
      </c>
    </row>
    <row r="14" ht="14.25" spans="1:7">
      <c r="A14" s="2">
        <v>12</v>
      </c>
      <c r="B14" s="3" t="s">
        <v>30</v>
      </c>
      <c r="C14" s="2" t="s">
        <v>9</v>
      </c>
      <c r="D14" s="3" t="str">
        <f>"411222198805291056"</f>
        <v>411222198805291056</v>
      </c>
      <c r="E14" s="2" t="s">
        <v>10</v>
      </c>
      <c r="F14" s="2">
        <v>200</v>
      </c>
      <c r="G14" s="2" t="s">
        <v>27</v>
      </c>
    </row>
    <row r="15" ht="14.25" spans="1:7">
      <c r="A15" s="2">
        <v>13</v>
      </c>
      <c r="B15" s="3" t="s">
        <v>31</v>
      </c>
      <c r="C15" s="2" t="s">
        <v>9</v>
      </c>
      <c r="D15" s="3" t="str">
        <f>"411222197110020511"</f>
        <v>411222197110020511</v>
      </c>
      <c r="E15" s="2" t="s">
        <v>10</v>
      </c>
      <c r="F15" s="2">
        <v>200</v>
      </c>
      <c r="G15" s="2" t="s">
        <v>27</v>
      </c>
    </row>
    <row r="16" ht="14.25" spans="1:7">
      <c r="A16" s="2">
        <v>14</v>
      </c>
      <c r="B16" s="3" t="s">
        <v>32</v>
      </c>
      <c r="C16" s="2" t="s">
        <v>9</v>
      </c>
      <c r="D16" s="3" t="str">
        <f>"411222197807150535"</f>
        <v>411222197807150535</v>
      </c>
      <c r="E16" s="2" t="s">
        <v>10</v>
      </c>
      <c r="F16" s="2">
        <v>200</v>
      </c>
      <c r="G16" s="2" t="s">
        <v>27</v>
      </c>
    </row>
    <row r="17" ht="14.25" spans="1:7">
      <c r="A17" s="2">
        <v>15</v>
      </c>
      <c r="B17" s="3" t="s">
        <v>33</v>
      </c>
      <c r="C17" s="2" t="s">
        <v>9</v>
      </c>
      <c r="D17" s="3" t="str">
        <f>"411222198605220536"</f>
        <v>411222198605220536</v>
      </c>
      <c r="E17" s="2" t="s">
        <v>10</v>
      </c>
      <c r="F17" s="2">
        <v>200</v>
      </c>
      <c r="G17" s="2" t="s">
        <v>34</v>
      </c>
    </row>
    <row r="18" ht="14.25" spans="1:7">
      <c r="A18" s="2">
        <v>16</v>
      </c>
      <c r="B18" s="3" t="s">
        <v>35</v>
      </c>
      <c r="C18" s="2" t="s">
        <v>9</v>
      </c>
      <c r="D18" s="3" t="str">
        <f>"41122219630217051X"</f>
        <v>41122219630217051X</v>
      </c>
      <c r="E18" s="2" t="s">
        <v>10</v>
      </c>
      <c r="F18" s="2">
        <v>200</v>
      </c>
      <c r="G18" s="2" t="s">
        <v>17</v>
      </c>
    </row>
    <row r="19" ht="14.25" spans="1:7">
      <c r="A19" s="2">
        <v>17</v>
      </c>
      <c r="B19" s="3" t="s">
        <v>36</v>
      </c>
      <c r="C19" s="2" t="s">
        <v>9</v>
      </c>
      <c r="D19" s="3" t="str">
        <f>"411222197007215513"</f>
        <v>411222197007215513</v>
      </c>
      <c r="E19" s="2" t="s">
        <v>10</v>
      </c>
      <c r="F19" s="2">
        <v>200</v>
      </c>
      <c r="G19" s="2" t="s">
        <v>27</v>
      </c>
    </row>
    <row r="20" ht="14.25" spans="1:7">
      <c r="A20" s="2">
        <v>18</v>
      </c>
      <c r="B20" s="3" t="s">
        <v>37</v>
      </c>
      <c r="C20" s="2" t="s">
        <v>16</v>
      </c>
      <c r="D20" s="3" t="str">
        <f>"411222199305200028"</f>
        <v>411222199305200028</v>
      </c>
      <c r="E20" s="2" t="s">
        <v>10</v>
      </c>
      <c r="F20" s="2">
        <v>200</v>
      </c>
      <c r="G20" s="2" t="s">
        <v>25</v>
      </c>
    </row>
    <row r="21" ht="14.25" spans="1:7">
      <c r="A21" s="2">
        <v>19</v>
      </c>
      <c r="B21" s="3" t="s">
        <v>38</v>
      </c>
      <c r="C21" s="2" t="s">
        <v>16</v>
      </c>
      <c r="D21" s="3" t="str">
        <f>"411222197305060548"</f>
        <v>411222197305060548</v>
      </c>
      <c r="E21" s="2" t="s">
        <v>10</v>
      </c>
      <c r="F21" s="2">
        <v>200</v>
      </c>
      <c r="G21" s="2" t="s">
        <v>17</v>
      </c>
    </row>
    <row r="22" ht="14.25" spans="1:7">
      <c r="A22" s="2">
        <v>20</v>
      </c>
      <c r="B22" s="3" t="s">
        <v>39</v>
      </c>
      <c r="C22" s="2" t="s">
        <v>16</v>
      </c>
      <c r="D22" s="3" t="str">
        <f>"41122119860223504X"</f>
        <v>41122119860223504X</v>
      </c>
      <c r="E22" s="2" t="s">
        <v>10</v>
      </c>
      <c r="F22" s="2">
        <v>200</v>
      </c>
      <c r="G22" s="2" t="s">
        <v>25</v>
      </c>
    </row>
    <row r="23" ht="14.25" spans="1:7">
      <c r="A23" s="2">
        <v>21</v>
      </c>
      <c r="B23" s="3" t="s">
        <v>40</v>
      </c>
      <c r="C23" s="2" t="s">
        <v>16</v>
      </c>
      <c r="D23" s="3" t="str">
        <f>"411222198710200529"</f>
        <v>411222198710200529</v>
      </c>
      <c r="E23" s="2" t="s">
        <v>10</v>
      </c>
      <c r="F23" s="2">
        <v>200</v>
      </c>
      <c r="G23" s="2" t="s">
        <v>41</v>
      </c>
    </row>
    <row r="24" ht="14.25" spans="1:7">
      <c r="A24" s="2">
        <v>22</v>
      </c>
      <c r="B24" s="3" t="s">
        <v>42</v>
      </c>
      <c r="C24" s="2" t="s">
        <v>9</v>
      </c>
      <c r="D24" s="3" t="str">
        <f>"411222196107304017"</f>
        <v>411222196107304017</v>
      </c>
      <c r="E24" s="2" t="s">
        <v>10</v>
      </c>
      <c r="F24" s="2">
        <v>200</v>
      </c>
      <c r="G24" s="2" t="s">
        <v>34</v>
      </c>
    </row>
    <row r="25" ht="14.25" spans="1:7">
      <c r="A25" s="2">
        <v>23</v>
      </c>
      <c r="B25" s="3" t="s">
        <v>43</v>
      </c>
      <c r="C25" s="2" t="s">
        <v>9</v>
      </c>
      <c r="D25" s="3" t="str">
        <f>"411202198002041533"</f>
        <v>411202198002041533</v>
      </c>
      <c r="E25" s="2" t="s">
        <v>10</v>
      </c>
      <c r="F25" s="2">
        <v>200</v>
      </c>
      <c r="G25" s="2" t="s">
        <v>21</v>
      </c>
    </row>
    <row r="26" ht="14.25" spans="1:7">
      <c r="A26" s="2">
        <v>24</v>
      </c>
      <c r="B26" s="3" t="s">
        <v>44</v>
      </c>
      <c r="C26" s="2" t="s">
        <v>16</v>
      </c>
      <c r="D26" s="3" t="str">
        <f>"411222197010290629"</f>
        <v>411222197010290629</v>
      </c>
      <c r="E26" s="2" t="s">
        <v>10</v>
      </c>
      <c r="F26" s="2">
        <v>200</v>
      </c>
      <c r="G26" s="2" t="s">
        <v>17</v>
      </c>
    </row>
    <row r="27" ht="14.25" spans="1:7">
      <c r="A27" s="2">
        <v>25</v>
      </c>
      <c r="B27" s="3" t="s">
        <v>45</v>
      </c>
      <c r="C27" s="2" t="s">
        <v>16</v>
      </c>
      <c r="D27" s="3" t="str">
        <f>"411222199010091047"</f>
        <v>411222199010091047</v>
      </c>
      <c r="E27" s="2" t="s">
        <v>10</v>
      </c>
      <c r="F27" s="2">
        <v>200</v>
      </c>
      <c r="G27" s="2" t="s">
        <v>25</v>
      </c>
    </row>
    <row r="28" ht="14.25" spans="1:7">
      <c r="A28" s="2">
        <v>26</v>
      </c>
      <c r="B28" s="3" t="s">
        <v>46</v>
      </c>
      <c r="C28" s="2" t="s">
        <v>9</v>
      </c>
      <c r="D28" s="3" t="str">
        <f>"411222198105230519"</f>
        <v>411222198105230519</v>
      </c>
      <c r="E28" s="2" t="s">
        <v>10</v>
      </c>
      <c r="F28" s="2">
        <v>200</v>
      </c>
      <c r="G28" s="2" t="s">
        <v>11</v>
      </c>
    </row>
    <row r="29" ht="14.25" spans="1:7">
      <c r="A29" s="2">
        <v>27</v>
      </c>
      <c r="B29" s="3" t="s">
        <v>47</v>
      </c>
      <c r="C29" s="2" t="s">
        <v>9</v>
      </c>
      <c r="D29" s="3" t="str">
        <f>"411222198901070536"</f>
        <v>411222198901070536</v>
      </c>
      <c r="E29" s="2" t="s">
        <v>10</v>
      </c>
      <c r="F29" s="2">
        <v>200</v>
      </c>
      <c r="G29" s="2" t="s">
        <v>17</v>
      </c>
    </row>
    <row r="30" ht="14.25" spans="1:7">
      <c r="A30" s="2">
        <v>28</v>
      </c>
      <c r="B30" s="3" t="s">
        <v>48</v>
      </c>
      <c r="C30" s="2" t="s">
        <v>16</v>
      </c>
      <c r="D30" s="3" t="str">
        <f>"411222197408290549"</f>
        <v>411222197408290549</v>
      </c>
      <c r="E30" s="2" t="s">
        <v>10</v>
      </c>
      <c r="F30" s="2">
        <v>200</v>
      </c>
      <c r="G30" s="2" t="s">
        <v>19</v>
      </c>
    </row>
    <row r="31" ht="14.25" spans="1:7">
      <c r="A31" s="2">
        <v>29</v>
      </c>
      <c r="B31" s="3" t="s">
        <v>49</v>
      </c>
      <c r="C31" s="2" t="s">
        <v>16</v>
      </c>
      <c r="D31" s="3" t="str">
        <f>"411222198601271045"</f>
        <v>411222198601271045</v>
      </c>
      <c r="E31" s="2" t="s">
        <v>10</v>
      </c>
      <c r="F31" s="2">
        <v>200</v>
      </c>
      <c r="G31" s="2" t="s">
        <v>25</v>
      </c>
    </row>
    <row r="32" ht="14.25" spans="1:7">
      <c r="A32" s="2">
        <v>30</v>
      </c>
      <c r="B32" s="3" t="s">
        <v>50</v>
      </c>
      <c r="C32" s="2" t="s">
        <v>9</v>
      </c>
      <c r="D32" s="3" t="str">
        <f>"41122219850103101X"</f>
        <v>41122219850103101X</v>
      </c>
      <c r="E32" s="2" t="s">
        <v>10</v>
      </c>
      <c r="F32" s="2">
        <v>200</v>
      </c>
      <c r="G32" s="2" t="s">
        <v>51</v>
      </c>
    </row>
    <row r="33" ht="14.25" spans="1:7">
      <c r="A33" s="2">
        <v>31</v>
      </c>
      <c r="B33" s="3" t="s">
        <v>52</v>
      </c>
      <c r="C33" s="2" t="s">
        <v>9</v>
      </c>
      <c r="D33" s="3" t="str">
        <f>"411222196309200515"</f>
        <v>411222196309200515</v>
      </c>
      <c r="E33" s="2" t="s">
        <v>10</v>
      </c>
      <c r="F33" s="2">
        <v>200</v>
      </c>
      <c r="G33" s="2" t="s">
        <v>53</v>
      </c>
    </row>
    <row r="34" ht="14.25" spans="1:7">
      <c r="A34" s="2">
        <v>32</v>
      </c>
      <c r="B34" s="3" t="s">
        <v>54</v>
      </c>
      <c r="C34" s="2" t="s">
        <v>9</v>
      </c>
      <c r="D34" s="3" t="str">
        <f>"411222197905051012"</f>
        <v>411222197905051012</v>
      </c>
      <c r="E34" s="2" t="s">
        <v>10</v>
      </c>
      <c r="F34" s="2">
        <v>200</v>
      </c>
      <c r="G34" s="2" t="s">
        <v>27</v>
      </c>
    </row>
    <row r="35" ht="14.25" spans="1:7">
      <c r="A35" s="2">
        <v>33</v>
      </c>
      <c r="B35" s="3" t="s">
        <v>55</v>
      </c>
      <c r="C35" s="2" t="s">
        <v>9</v>
      </c>
      <c r="D35" s="3" t="str">
        <f>"411222198810224018"</f>
        <v>411222198810224018</v>
      </c>
      <c r="E35" s="2" t="s">
        <v>10</v>
      </c>
      <c r="F35" s="2">
        <v>200</v>
      </c>
      <c r="G35" s="2" t="s">
        <v>27</v>
      </c>
    </row>
    <row r="36" ht="14.25" spans="1:7">
      <c r="A36" s="2">
        <v>34</v>
      </c>
      <c r="B36" s="3" t="s">
        <v>56</v>
      </c>
      <c r="C36" s="2" t="s">
        <v>9</v>
      </c>
      <c r="D36" s="3" t="str">
        <f>"41122219800624101X"</f>
        <v>41122219800624101X</v>
      </c>
      <c r="E36" s="2" t="s">
        <v>10</v>
      </c>
      <c r="F36" s="2">
        <v>200</v>
      </c>
      <c r="G36" s="2" t="s">
        <v>29</v>
      </c>
    </row>
    <row r="37" ht="14.25" spans="1:7">
      <c r="A37" s="2">
        <v>35</v>
      </c>
      <c r="B37" s="3" t="s">
        <v>57</v>
      </c>
      <c r="C37" s="2" t="s">
        <v>16</v>
      </c>
      <c r="D37" s="3" t="str">
        <f>"411222197808160524"</f>
        <v>411222197808160524</v>
      </c>
      <c r="E37" s="2" t="s">
        <v>10</v>
      </c>
      <c r="F37" s="2">
        <v>200</v>
      </c>
      <c r="G37" s="2" t="s">
        <v>58</v>
      </c>
    </row>
    <row r="38" ht="14.25" spans="1:7">
      <c r="A38" s="2">
        <v>36</v>
      </c>
      <c r="B38" s="3" t="s">
        <v>59</v>
      </c>
      <c r="C38" s="2" t="s">
        <v>9</v>
      </c>
      <c r="D38" s="3" t="str">
        <f>"411222197207050530"</f>
        <v>411222197207050530</v>
      </c>
      <c r="E38" s="2" t="s">
        <v>10</v>
      </c>
      <c r="F38" s="2">
        <v>200</v>
      </c>
      <c r="G38" s="2" t="s">
        <v>29</v>
      </c>
    </row>
    <row r="39" ht="14.25" spans="1:7">
      <c r="A39" s="2">
        <v>37</v>
      </c>
      <c r="B39" s="3" t="s">
        <v>60</v>
      </c>
      <c r="C39" s="2" t="s">
        <v>9</v>
      </c>
      <c r="D39" s="3" t="str">
        <f>"411222196404061031"</f>
        <v>411222196404061031</v>
      </c>
      <c r="E39" s="2" t="s">
        <v>10</v>
      </c>
      <c r="F39" s="2">
        <v>200</v>
      </c>
      <c r="G39" s="2" t="s">
        <v>61</v>
      </c>
    </row>
    <row r="40" ht="14.25" spans="1:7">
      <c r="A40" s="2">
        <v>38</v>
      </c>
      <c r="B40" s="3" t="s">
        <v>62</v>
      </c>
      <c r="C40" s="2" t="s">
        <v>9</v>
      </c>
      <c r="D40" s="3" t="str">
        <f>"411222197604010559"</f>
        <v>411222197604010559</v>
      </c>
      <c r="E40" s="2" t="s">
        <v>10</v>
      </c>
      <c r="F40" s="2">
        <v>200</v>
      </c>
      <c r="G40" s="2" t="s">
        <v>63</v>
      </c>
    </row>
    <row r="41" ht="14.25" spans="1:7">
      <c r="A41" s="2">
        <v>39</v>
      </c>
      <c r="B41" s="3" t="s">
        <v>64</v>
      </c>
      <c r="C41" s="2" t="s">
        <v>16</v>
      </c>
      <c r="D41" s="3" t="str">
        <f>"411222196307060520"</f>
        <v>411222196307060520</v>
      </c>
      <c r="E41" s="2" t="s">
        <v>10</v>
      </c>
      <c r="F41" s="2">
        <v>200</v>
      </c>
      <c r="G41" s="2" t="s">
        <v>61</v>
      </c>
    </row>
    <row r="42" ht="14.25" spans="1:7">
      <c r="A42" s="2">
        <v>40</v>
      </c>
      <c r="B42" s="3" t="s">
        <v>65</v>
      </c>
      <c r="C42" s="2" t="s">
        <v>16</v>
      </c>
      <c r="D42" s="3" t="str">
        <f>"411222196512066024"</f>
        <v>411222196512066024</v>
      </c>
      <c r="E42" s="2" t="s">
        <v>10</v>
      </c>
      <c r="F42" s="2">
        <v>200</v>
      </c>
      <c r="G42" s="2" t="s">
        <v>61</v>
      </c>
    </row>
    <row r="43" ht="14.25" spans="1:7">
      <c r="A43" s="2">
        <v>41</v>
      </c>
      <c r="B43" s="3" t="s">
        <v>66</v>
      </c>
      <c r="C43" s="2" t="s">
        <v>9</v>
      </c>
      <c r="D43" s="3" t="str">
        <f>"411222197011060534"</f>
        <v>411222197011060534</v>
      </c>
      <c r="E43" s="2" t="s">
        <v>10</v>
      </c>
      <c r="F43" s="2">
        <v>200</v>
      </c>
      <c r="G43" s="2" t="s">
        <v>67</v>
      </c>
    </row>
    <row r="44" ht="14.25" spans="1:7">
      <c r="A44" s="2">
        <v>42</v>
      </c>
      <c r="B44" s="3" t="s">
        <v>68</v>
      </c>
      <c r="C44" s="2" t="s">
        <v>9</v>
      </c>
      <c r="D44" s="3" t="str">
        <f>"411223197009160575"</f>
        <v>411223197009160575</v>
      </c>
      <c r="E44" s="2" t="s">
        <v>10</v>
      </c>
      <c r="F44" s="2">
        <v>200</v>
      </c>
      <c r="G44" s="2" t="s">
        <v>53</v>
      </c>
    </row>
    <row r="45" ht="14.25" spans="1:7">
      <c r="A45" s="2">
        <v>43</v>
      </c>
      <c r="B45" s="3" t="s">
        <v>69</v>
      </c>
      <c r="C45" s="2" t="s">
        <v>16</v>
      </c>
      <c r="D45" s="3" t="str">
        <f>"411221197312145543"</f>
        <v>411221197312145543</v>
      </c>
      <c r="E45" s="2" t="s">
        <v>10</v>
      </c>
      <c r="F45" s="2">
        <v>200</v>
      </c>
      <c r="G45" s="2" t="s">
        <v>17</v>
      </c>
    </row>
    <row r="46" ht="14.25" spans="1:7">
      <c r="A46" s="2">
        <v>44</v>
      </c>
      <c r="B46" s="3" t="s">
        <v>70</v>
      </c>
      <c r="C46" s="2" t="s">
        <v>16</v>
      </c>
      <c r="D46" s="3" t="str">
        <f>"411222198010025045"</f>
        <v>411222198010025045</v>
      </c>
      <c r="E46" s="2" t="s">
        <v>10</v>
      </c>
      <c r="F46" s="2">
        <v>200</v>
      </c>
      <c r="G46" s="2" t="s">
        <v>25</v>
      </c>
    </row>
    <row r="47" ht="14.25" spans="1:7">
      <c r="A47" s="2">
        <v>45</v>
      </c>
      <c r="B47" s="3" t="s">
        <v>71</v>
      </c>
      <c r="C47" s="2" t="s">
        <v>9</v>
      </c>
      <c r="D47" s="3" t="str">
        <f>"411222199202130514"</f>
        <v>411222199202130514</v>
      </c>
      <c r="E47" s="2" t="s">
        <v>10</v>
      </c>
      <c r="F47" s="2">
        <v>200</v>
      </c>
      <c r="G47" s="2" t="s">
        <v>19</v>
      </c>
    </row>
    <row r="48" ht="14.25" spans="1:7">
      <c r="A48" s="2">
        <v>46</v>
      </c>
      <c r="B48" s="3" t="s">
        <v>72</v>
      </c>
      <c r="C48" s="2" t="s">
        <v>16</v>
      </c>
      <c r="D48" s="3" t="str">
        <f>"411222197906200526"</f>
        <v>411222197906200526</v>
      </c>
      <c r="E48" s="2" t="s">
        <v>10</v>
      </c>
      <c r="F48" s="2">
        <v>200</v>
      </c>
      <c r="G48" s="2" t="s">
        <v>73</v>
      </c>
    </row>
    <row r="49" ht="14.25" spans="1:7">
      <c r="A49" s="2">
        <v>47</v>
      </c>
      <c r="B49" s="3" t="s">
        <v>74</v>
      </c>
      <c r="C49" s="2" t="s">
        <v>9</v>
      </c>
      <c r="D49" s="3" t="str">
        <f>"411222196102110010"</f>
        <v>411222196102110010</v>
      </c>
      <c r="E49" s="2" t="s">
        <v>10</v>
      </c>
      <c r="F49" s="2">
        <v>200</v>
      </c>
      <c r="G49" s="2" t="s">
        <v>11</v>
      </c>
    </row>
    <row r="50" ht="14.25" spans="1:7">
      <c r="A50" s="2">
        <v>48</v>
      </c>
      <c r="B50" s="3" t="s">
        <v>75</v>
      </c>
      <c r="C50" s="2" t="s">
        <v>16</v>
      </c>
      <c r="D50" s="3" t="str">
        <f>"411222197307205026"</f>
        <v>411222197307205026</v>
      </c>
      <c r="E50" s="2" t="s">
        <v>10</v>
      </c>
      <c r="F50" s="2">
        <v>200</v>
      </c>
      <c r="G50" s="2" t="s">
        <v>76</v>
      </c>
    </row>
    <row r="51" ht="14.25" spans="1:7">
      <c r="A51" s="2">
        <v>49</v>
      </c>
      <c r="B51" s="3" t="s">
        <v>77</v>
      </c>
      <c r="C51" s="2" t="s">
        <v>9</v>
      </c>
      <c r="D51" s="3" t="str">
        <f>"411222196901140531"</f>
        <v>411222196901140531</v>
      </c>
      <c r="E51" s="2" t="s">
        <v>10</v>
      </c>
      <c r="F51" s="2">
        <v>200</v>
      </c>
      <c r="G51" s="2" t="s">
        <v>76</v>
      </c>
    </row>
    <row r="52" ht="14.25" spans="1:7">
      <c r="A52" s="2">
        <v>50</v>
      </c>
      <c r="B52" s="3" t="s">
        <v>78</v>
      </c>
      <c r="C52" s="2" t="s">
        <v>9</v>
      </c>
      <c r="D52" s="3" t="str">
        <f>"41122219750910651X"</f>
        <v>41122219750910651X</v>
      </c>
      <c r="E52" s="2" t="s">
        <v>10</v>
      </c>
      <c r="F52" s="2">
        <v>200</v>
      </c>
      <c r="G52" s="2" t="s">
        <v>21</v>
      </c>
    </row>
    <row r="53" ht="14.25" spans="1:7">
      <c r="A53" s="2">
        <v>51</v>
      </c>
      <c r="B53" s="3" t="s">
        <v>79</v>
      </c>
      <c r="C53" s="2" t="s">
        <v>16</v>
      </c>
      <c r="D53" s="3" t="str">
        <f>"411222197209261040"</f>
        <v>411222197209261040</v>
      </c>
      <c r="E53" s="2" t="s">
        <v>10</v>
      </c>
      <c r="F53" s="2">
        <v>200</v>
      </c>
      <c r="G53" s="2" t="s">
        <v>58</v>
      </c>
    </row>
    <row r="54" ht="14.25" spans="1:7">
      <c r="A54" s="2">
        <v>52</v>
      </c>
      <c r="B54" s="3" t="s">
        <v>80</v>
      </c>
      <c r="C54" s="2" t="s">
        <v>9</v>
      </c>
      <c r="D54" s="3" t="str">
        <f>"411223197702280516"</f>
        <v>411223197702280516</v>
      </c>
      <c r="E54" s="2" t="s">
        <v>10</v>
      </c>
      <c r="F54" s="2">
        <v>200</v>
      </c>
      <c r="G54" s="2" t="s">
        <v>27</v>
      </c>
    </row>
    <row r="55" ht="14.25" spans="1:7">
      <c r="A55" s="2">
        <v>53</v>
      </c>
      <c r="B55" s="3" t="s">
        <v>81</v>
      </c>
      <c r="C55" s="2" t="s">
        <v>16</v>
      </c>
      <c r="D55" s="3" t="str">
        <f>"411222197306061024"</f>
        <v>411222197306061024</v>
      </c>
      <c r="E55" s="2" t="s">
        <v>10</v>
      </c>
      <c r="F55" s="2">
        <v>200</v>
      </c>
      <c r="G55" s="2" t="s">
        <v>53</v>
      </c>
    </row>
    <row r="56" ht="14.25" spans="1:7">
      <c r="A56" s="2">
        <v>54</v>
      </c>
      <c r="B56" s="3" t="s">
        <v>82</v>
      </c>
      <c r="C56" s="2" t="s">
        <v>16</v>
      </c>
      <c r="D56" s="3" t="str">
        <f>"411202198711254523"</f>
        <v>411202198711254523</v>
      </c>
      <c r="E56" s="2" t="s">
        <v>10</v>
      </c>
      <c r="F56" s="2">
        <v>200</v>
      </c>
      <c r="G56" s="2" t="s">
        <v>83</v>
      </c>
    </row>
    <row r="57" ht="14.25" spans="1:7">
      <c r="A57" s="2">
        <v>55</v>
      </c>
      <c r="B57" s="3" t="s">
        <v>84</v>
      </c>
      <c r="C57" s="2" t="s">
        <v>9</v>
      </c>
      <c r="D57" s="3" t="str">
        <f>"411222198112045012"</f>
        <v>411222198112045012</v>
      </c>
      <c r="E57" s="2" t="s">
        <v>10</v>
      </c>
      <c r="F57" s="2">
        <v>200</v>
      </c>
      <c r="G57" s="2" t="s">
        <v>17</v>
      </c>
    </row>
    <row r="58" ht="14.25" spans="1:7">
      <c r="A58" s="2">
        <v>56</v>
      </c>
      <c r="B58" s="3" t="s">
        <v>85</v>
      </c>
      <c r="C58" s="2" t="s">
        <v>16</v>
      </c>
      <c r="D58" s="3" t="str">
        <f>"411222197101131025"</f>
        <v>411222197101131025</v>
      </c>
      <c r="E58" s="2" t="s">
        <v>10</v>
      </c>
      <c r="F58" s="2">
        <v>200</v>
      </c>
      <c r="G58" s="2" t="s">
        <v>86</v>
      </c>
    </row>
    <row r="59" ht="14.25" spans="1:7">
      <c r="A59" s="2">
        <v>57</v>
      </c>
      <c r="B59" s="3" t="s">
        <v>87</v>
      </c>
      <c r="C59" s="2" t="s">
        <v>9</v>
      </c>
      <c r="D59" s="3" t="str">
        <f>"411222197512101517"</f>
        <v>411222197512101517</v>
      </c>
      <c r="E59" s="2" t="s">
        <v>10</v>
      </c>
      <c r="F59" s="2">
        <v>200</v>
      </c>
      <c r="G59" s="2" t="s">
        <v>88</v>
      </c>
    </row>
    <row r="60" ht="14.25" spans="1:7">
      <c r="A60" s="2">
        <v>58</v>
      </c>
      <c r="B60" s="3" t="s">
        <v>89</v>
      </c>
      <c r="C60" s="2" t="s">
        <v>16</v>
      </c>
      <c r="D60" s="3" t="str">
        <f>"411223197306280020"</f>
        <v>411223197306280020</v>
      </c>
      <c r="E60" s="2" t="s">
        <v>10</v>
      </c>
      <c r="F60" s="2">
        <v>200</v>
      </c>
      <c r="G60" s="2" t="s">
        <v>17</v>
      </c>
    </row>
    <row r="61" ht="14.25" spans="1:7">
      <c r="A61" s="2">
        <v>59</v>
      </c>
      <c r="B61" s="3" t="s">
        <v>90</v>
      </c>
      <c r="C61" s="2" t="s">
        <v>9</v>
      </c>
      <c r="D61" s="3" t="str">
        <f>"411222198909059534"</f>
        <v>411222198909059534</v>
      </c>
      <c r="E61" s="2" t="s">
        <v>10</v>
      </c>
      <c r="F61" s="2">
        <v>200</v>
      </c>
      <c r="G61" s="2" t="s">
        <v>17</v>
      </c>
    </row>
    <row r="62" ht="14.25" spans="1:7">
      <c r="A62" s="2">
        <v>60</v>
      </c>
      <c r="B62" s="3" t="s">
        <v>91</v>
      </c>
      <c r="C62" s="2" t="s">
        <v>9</v>
      </c>
      <c r="D62" s="3" t="str">
        <f>"411222197403215515"</f>
        <v>411222197403215515</v>
      </c>
      <c r="E62" s="2" t="s">
        <v>10</v>
      </c>
      <c r="F62" s="2">
        <v>200</v>
      </c>
      <c r="G62" s="2" t="s">
        <v>17</v>
      </c>
    </row>
    <row r="63" ht="14.25" spans="1:7">
      <c r="A63" s="2">
        <v>61</v>
      </c>
      <c r="B63" s="3" t="s">
        <v>92</v>
      </c>
      <c r="C63" s="2" t="s">
        <v>9</v>
      </c>
      <c r="D63" s="3" t="str">
        <f>"411222198011205013"</f>
        <v>411222198011205013</v>
      </c>
      <c r="E63" s="2" t="s">
        <v>10</v>
      </c>
      <c r="F63" s="2">
        <v>200</v>
      </c>
      <c r="G63" s="2" t="s">
        <v>17</v>
      </c>
    </row>
    <row r="64" ht="14.25" spans="1:7">
      <c r="A64" s="2">
        <v>62</v>
      </c>
      <c r="B64" s="3" t="s">
        <v>93</v>
      </c>
      <c r="C64" s="2" t="s">
        <v>16</v>
      </c>
      <c r="D64" s="3" t="str">
        <f>"411222197605071521"</f>
        <v>411222197605071521</v>
      </c>
      <c r="E64" s="2" t="s">
        <v>10</v>
      </c>
      <c r="F64" s="2">
        <v>200</v>
      </c>
      <c r="G64" s="2" t="s">
        <v>17</v>
      </c>
    </row>
    <row r="65" ht="14.25" spans="1:7">
      <c r="A65" s="2">
        <v>63</v>
      </c>
      <c r="B65" s="3" t="s">
        <v>94</v>
      </c>
      <c r="C65" s="2" t="s">
        <v>9</v>
      </c>
      <c r="D65" s="3" t="str">
        <f>"411224197209060014"</f>
        <v>411224197209060014</v>
      </c>
      <c r="E65" s="2" t="s">
        <v>10</v>
      </c>
      <c r="F65" s="2">
        <v>200</v>
      </c>
      <c r="G65" s="2" t="s">
        <v>95</v>
      </c>
    </row>
    <row r="66" ht="14.25" spans="1:7">
      <c r="A66" s="2">
        <v>64</v>
      </c>
      <c r="B66" s="3" t="s">
        <v>96</v>
      </c>
      <c r="C66" s="2" t="s">
        <v>9</v>
      </c>
      <c r="D66" s="3" t="str">
        <f>"411221198601275015"</f>
        <v>411221198601275015</v>
      </c>
      <c r="E66" s="2" t="s">
        <v>10</v>
      </c>
      <c r="F66" s="2">
        <v>200</v>
      </c>
      <c r="G66" s="2" t="s">
        <v>61</v>
      </c>
    </row>
    <row r="67" ht="14.25" spans="1:7">
      <c r="A67" s="2">
        <v>65</v>
      </c>
      <c r="B67" s="3" t="s">
        <v>97</v>
      </c>
      <c r="C67" s="2" t="s">
        <v>9</v>
      </c>
      <c r="D67" s="3" t="str">
        <f>"411222197109295518"</f>
        <v>411222197109295518</v>
      </c>
      <c r="E67" s="2" t="s">
        <v>10</v>
      </c>
      <c r="F67" s="2">
        <v>200</v>
      </c>
      <c r="G67" s="2" t="s">
        <v>27</v>
      </c>
    </row>
    <row r="68" ht="14.25" spans="1:7">
      <c r="A68" s="2">
        <v>66</v>
      </c>
      <c r="B68" s="3" t="s">
        <v>98</v>
      </c>
      <c r="C68" s="2" t="s">
        <v>16</v>
      </c>
      <c r="D68" s="3" t="str">
        <f>"411222198811140561"</f>
        <v>411222198811140561</v>
      </c>
      <c r="E68" s="2" t="s">
        <v>10</v>
      </c>
      <c r="F68" s="2">
        <v>200</v>
      </c>
      <c r="G68" s="2" t="s">
        <v>99</v>
      </c>
    </row>
    <row r="69" ht="14.25" spans="1:7">
      <c r="A69" s="2">
        <v>67</v>
      </c>
      <c r="B69" s="3" t="s">
        <v>100</v>
      </c>
      <c r="C69" s="2" t="s">
        <v>9</v>
      </c>
      <c r="D69" s="3" t="str">
        <f>"411224198802275619"</f>
        <v>411224198802275619</v>
      </c>
      <c r="E69" s="2" t="s">
        <v>10</v>
      </c>
      <c r="F69" s="2">
        <v>200</v>
      </c>
      <c r="G69" s="2" t="s">
        <v>17</v>
      </c>
    </row>
    <row r="70" ht="14.25" spans="1:7">
      <c r="A70" s="2">
        <v>68</v>
      </c>
      <c r="B70" s="3" t="s">
        <v>101</v>
      </c>
      <c r="C70" s="2" t="s">
        <v>16</v>
      </c>
      <c r="D70" s="3" t="str">
        <f>"411222196511162022"</f>
        <v>411222196511162022</v>
      </c>
      <c r="E70" s="2" t="s">
        <v>10</v>
      </c>
      <c r="F70" s="2">
        <v>200</v>
      </c>
      <c r="G70" s="2" t="s">
        <v>17</v>
      </c>
    </row>
    <row r="71" ht="14.25" spans="1:7">
      <c r="A71" s="2">
        <v>69</v>
      </c>
      <c r="B71" s="3" t="s">
        <v>102</v>
      </c>
      <c r="C71" s="2" t="s">
        <v>16</v>
      </c>
      <c r="D71" s="3" t="str">
        <f>"410381198111147409"</f>
        <v>410381198111147409</v>
      </c>
      <c r="E71" s="2" t="s">
        <v>10</v>
      </c>
      <c r="F71" s="2">
        <v>200</v>
      </c>
      <c r="G71" s="2" t="s">
        <v>17</v>
      </c>
    </row>
    <row r="72" ht="14.25" spans="1:7">
      <c r="A72" s="2">
        <v>70</v>
      </c>
      <c r="B72" s="3" t="s">
        <v>103</v>
      </c>
      <c r="C72" s="2" t="s">
        <v>16</v>
      </c>
      <c r="D72" s="3" t="str">
        <f>"411222198903020524"</f>
        <v>411222198903020524</v>
      </c>
      <c r="E72" s="2" t="s">
        <v>10</v>
      </c>
      <c r="F72" s="2">
        <v>200</v>
      </c>
      <c r="G72" s="2" t="s">
        <v>83</v>
      </c>
    </row>
    <row r="73" ht="14.25" spans="1:7">
      <c r="A73" s="2">
        <v>71</v>
      </c>
      <c r="B73" s="3" t="s">
        <v>104</v>
      </c>
      <c r="C73" s="2" t="s">
        <v>9</v>
      </c>
      <c r="D73" s="3" t="str">
        <f>"411222197108181519"</f>
        <v>411222197108181519</v>
      </c>
      <c r="E73" s="2" t="s">
        <v>10</v>
      </c>
      <c r="F73" s="2">
        <v>200</v>
      </c>
      <c r="G73" s="2" t="s">
        <v>13</v>
      </c>
    </row>
    <row r="74" ht="14.25" spans="1:7">
      <c r="A74" s="2">
        <v>72</v>
      </c>
      <c r="B74" s="3" t="s">
        <v>105</v>
      </c>
      <c r="C74" s="2" t="s">
        <v>9</v>
      </c>
      <c r="D74" s="3" t="str">
        <f>"411222198109153514"</f>
        <v>411222198109153514</v>
      </c>
      <c r="E74" s="2" t="s">
        <v>10</v>
      </c>
      <c r="F74" s="2">
        <v>200</v>
      </c>
      <c r="G74" s="2" t="s">
        <v>61</v>
      </c>
    </row>
    <row r="75" ht="14.25" spans="1:7">
      <c r="A75" s="2">
        <v>73</v>
      </c>
      <c r="B75" s="3" t="s">
        <v>106</v>
      </c>
      <c r="C75" s="2" t="s">
        <v>9</v>
      </c>
      <c r="D75" s="3" t="str">
        <f>"411222196404036012"</f>
        <v>411222196404036012</v>
      </c>
      <c r="E75" s="2" t="s">
        <v>10</v>
      </c>
      <c r="F75" s="2">
        <v>200</v>
      </c>
      <c r="G75" s="2" t="s">
        <v>34</v>
      </c>
    </row>
    <row r="76" ht="14.25" spans="1:7">
      <c r="A76" s="2">
        <v>74</v>
      </c>
      <c r="B76" s="3" t="s">
        <v>107</v>
      </c>
      <c r="C76" s="2" t="s">
        <v>9</v>
      </c>
      <c r="D76" s="3" t="str">
        <f>"411224198101169012"</f>
        <v>411224198101169012</v>
      </c>
      <c r="E76" s="2" t="s">
        <v>10</v>
      </c>
      <c r="F76" s="2">
        <v>200</v>
      </c>
      <c r="G76" s="2" t="s">
        <v>27</v>
      </c>
    </row>
    <row r="77" ht="14.25" spans="1:7">
      <c r="A77" s="2">
        <v>75</v>
      </c>
      <c r="B77" s="3" t="s">
        <v>108</v>
      </c>
      <c r="C77" s="2" t="s">
        <v>9</v>
      </c>
      <c r="D77" s="3" t="str">
        <f>"411222197504207039"</f>
        <v>411222197504207039</v>
      </c>
      <c r="E77" s="2" t="s">
        <v>10</v>
      </c>
      <c r="F77" s="2">
        <v>200</v>
      </c>
      <c r="G77" s="2" t="s">
        <v>27</v>
      </c>
    </row>
    <row r="78" ht="14.25" spans="1:7">
      <c r="A78" s="2">
        <v>76</v>
      </c>
      <c r="B78" s="3" t="s">
        <v>109</v>
      </c>
      <c r="C78" s="2" t="s">
        <v>16</v>
      </c>
      <c r="D78" s="3" t="str">
        <f>"411222199307091021"</f>
        <v>411222199307091021</v>
      </c>
      <c r="E78" s="2" t="s">
        <v>10</v>
      </c>
      <c r="F78" s="2">
        <v>200</v>
      </c>
      <c r="G78" s="2" t="s">
        <v>25</v>
      </c>
    </row>
    <row r="79" ht="14.25" spans="1:7">
      <c r="A79" s="2">
        <v>77</v>
      </c>
      <c r="B79" s="3" t="s">
        <v>110</v>
      </c>
      <c r="C79" s="2" t="s">
        <v>16</v>
      </c>
      <c r="D79" s="3" t="str">
        <f>"411222198005141535"</f>
        <v>411222198005141535</v>
      </c>
      <c r="E79" s="2" t="s">
        <v>10</v>
      </c>
      <c r="F79" s="2">
        <v>200</v>
      </c>
      <c r="G79" s="2" t="s">
        <v>27</v>
      </c>
    </row>
    <row r="80" ht="14.25" spans="1:7">
      <c r="A80" s="2">
        <v>78</v>
      </c>
      <c r="B80" s="3" t="s">
        <v>111</v>
      </c>
      <c r="C80" s="2" t="s">
        <v>9</v>
      </c>
      <c r="D80" s="3" t="str">
        <f>"411222199701190511"</f>
        <v>411222199701190511</v>
      </c>
      <c r="E80" s="2" t="s">
        <v>10</v>
      </c>
      <c r="F80" s="2">
        <v>200</v>
      </c>
      <c r="G80" s="2" t="s">
        <v>17</v>
      </c>
    </row>
    <row r="81" ht="14.25" spans="1:7">
      <c r="A81" s="2">
        <v>79</v>
      </c>
      <c r="B81" s="3" t="s">
        <v>112</v>
      </c>
      <c r="C81" s="2" t="s">
        <v>16</v>
      </c>
      <c r="D81" s="3" t="str">
        <f>"411222196902161027"</f>
        <v>411222196902161027</v>
      </c>
      <c r="E81" s="2" t="s">
        <v>10</v>
      </c>
      <c r="F81" s="2">
        <v>200</v>
      </c>
      <c r="G81" s="2" t="s">
        <v>19</v>
      </c>
    </row>
    <row r="82" ht="14.25" spans="1:7">
      <c r="A82" s="2">
        <v>80</v>
      </c>
      <c r="B82" s="3" t="s">
        <v>113</v>
      </c>
      <c r="C82" s="2" t="s">
        <v>16</v>
      </c>
      <c r="D82" s="3" t="str">
        <f>"411222197111215513"</f>
        <v>411222197111215513</v>
      </c>
      <c r="E82" s="2" t="s">
        <v>10</v>
      </c>
      <c r="F82" s="2">
        <v>200</v>
      </c>
      <c r="G82" s="2" t="s">
        <v>13</v>
      </c>
    </row>
    <row r="83" ht="14.25" spans="1:7">
      <c r="A83" s="2">
        <v>81</v>
      </c>
      <c r="B83" s="3" t="s">
        <v>114</v>
      </c>
      <c r="C83" s="2" t="s">
        <v>9</v>
      </c>
      <c r="D83" s="3" t="str">
        <f>"411222196609166013"</f>
        <v>411222196609166013</v>
      </c>
      <c r="E83" s="2" t="s">
        <v>10</v>
      </c>
      <c r="F83" s="2">
        <v>200</v>
      </c>
      <c r="G83" s="2" t="s">
        <v>17</v>
      </c>
    </row>
    <row r="84" ht="14.25" spans="1:7">
      <c r="A84" s="2">
        <v>82</v>
      </c>
      <c r="B84" s="3" t="s">
        <v>115</v>
      </c>
      <c r="C84" s="2" t="s">
        <v>9</v>
      </c>
      <c r="D84" s="3" t="str">
        <f>"411282198704150533"</f>
        <v>411282198704150533</v>
      </c>
      <c r="E84" s="2" t="s">
        <v>10</v>
      </c>
      <c r="F84" s="2">
        <v>200</v>
      </c>
      <c r="G84" s="2" t="s">
        <v>17</v>
      </c>
    </row>
    <row r="85" ht="14.25" spans="1:7">
      <c r="A85" s="2">
        <v>83</v>
      </c>
      <c r="B85" s="3" t="s">
        <v>116</v>
      </c>
      <c r="C85" s="2" t="s">
        <v>9</v>
      </c>
      <c r="D85" s="3" t="str">
        <f>"411222197310200517"</f>
        <v>411222197310200517</v>
      </c>
      <c r="E85" s="2" t="s">
        <v>10</v>
      </c>
      <c r="F85" s="2">
        <v>200</v>
      </c>
      <c r="G85" s="2" t="s">
        <v>17</v>
      </c>
    </row>
    <row r="86" ht="14.25" spans="1:7">
      <c r="A86" s="2">
        <v>84</v>
      </c>
      <c r="B86" s="3" t="s">
        <v>117</v>
      </c>
      <c r="C86" s="2" t="s">
        <v>16</v>
      </c>
      <c r="D86" s="3" t="str">
        <f>"142702197108200027"</f>
        <v>142702197108200027</v>
      </c>
      <c r="E86" s="2" t="s">
        <v>10</v>
      </c>
      <c r="F86" s="2">
        <v>200</v>
      </c>
      <c r="G86" s="2" t="s">
        <v>41</v>
      </c>
    </row>
    <row r="87" ht="14.25" spans="1:7">
      <c r="A87" s="2">
        <v>85</v>
      </c>
      <c r="B87" s="3" t="s">
        <v>118</v>
      </c>
      <c r="C87" s="2" t="s">
        <v>16</v>
      </c>
      <c r="D87" s="3" t="str">
        <f>"411222197509179540"</f>
        <v>411222197509179540</v>
      </c>
      <c r="E87" s="2" t="s">
        <v>10</v>
      </c>
      <c r="F87" s="2">
        <v>200</v>
      </c>
      <c r="G87" s="2" t="s">
        <v>25</v>
      </c>
    </row>
    <row r="88" ht="14.25" spans="1:7">
      <c r="A88" s="2">
        <v>86</v>
      </c>
      <c r="B88" s="3" t="s">
        <v>119</v>
      </c>
      <c r="C88" s="2" t="s">
        <v>9</v>
      </c>
      <c r="D88" s="3" t="str">
        <f>"411222196702111017"</f>
        <v>411222196702111017</v>
      </c>
      <c r="E88" s="2" t="s">
        <v>10</v>
      </c>
      <c r="F88" s="2">
        <v>200</v>
      </c>
      <c r="G88" s="2" t="s">
        <v>27</v>
      </c>
    </row>
    <row r="89" ht="14.25" spans="1:7">
      <c r="A89" s="2">
        <v>87</v>
      </c>
      <c r="B89" s="3" t="s">
        <v>120</v>
      </c>
      <c r="C89" s="2" t="s">
        <v>16</v>
      </c>
      <c r="D89" s="3" t="str">
        <f>"411222199103111027"</f>
        <v>411222199103111027</v>
      </c>
      <c r="E89" s="2" t="s">
        <v>10</v>
      </c>
      <c r="F89" s="2">
        <v>200</v>
      </c>
      <c r="G89" s="2" t="s">
        <v>73</v>
      </c>
    </row>
    <row r="90" ht="14.25" spans="1:7">
      <c r="A90" s="2">
        <v>88</v>
      </c>
      <c r="B90" s="3" t="s">
        <v>121</v>
      </c>
      <c r="C90" s="2" t="s">
        <v>16</v>
      </c>
      <c r="D90" s="3" t="str">
        <f>"411222198010113029"</f>
        <v>411222198010113029</v>
      </c>
      <c r="E90" s="2" t="s">
        <v>10</v>
      </c>
      <c r="F90" s="2">
        <v>200</v>
      </c>
      <c r="G90" s="2" t="s">
        <v>41</v>
      </c>
    </row>
    <row r="91" ht="14.25" spans="1:7">
      <c r="A91" s="2">
        <v>89</v>
      </c>
      <c r="B91" s="3" t="s">
        <v>122</v>
      </c>
      <c r="C91" s="2" t="s">
        <v>9</v>
      </c>
      <c r="D91" s="3" t="str">
        <f>"411222198602206034"</f>
        <v>411222198602206034</v>
      </c>
      <c r="E91" s="2" t="s">
        <v>10</v>
      </c>
      <c r="F91" s="2">
        <v>200</v>
      </c>
      <c r="G91" s="2" t="s">
        <v>27</v>
      </c>
    </row>
    <row r="92" ht="14.25" spans="1:7">
      <c r="A92" s="2">
        <v>90</v>
      </c>
      <c r="B92" s="3" t="s">
        <v>123</v>
      </c>
      <c r="C92" s="2" t="s">
        <v>9</v>
      </c>
      <c r="D92" s="3" t="str">
        <f>"41122219611216053X"</f>
        <v>41122219611216053X</v>
      </c>
      <c r="E92" s="2" t="s">
        <v>10</v>
      </c>
      <c r="F92" s="2">
        <v>200</v>
      </c>
      <c r="G92" s="2" t="s">
        <v>11</v>
      </c>
    </row>
    <row r="93" ht="14.25" spans="1:7">
      <c r="A93" s="2">
        <v>91</v>
      </c>
      <c r="B93" s="3" t="s">
        <v>124</v>
      </c>
      <c r="C93" s="2" t="s">
        <v>9</v>
      </c>
      <c r="D93" s="3" t="str">
        <f>"411222197009257012"</f>
        <v>411222197009257012</v>
      </c>
      <c r="E93" s="2" t="s">
        <v>10</v>
      </c>
      <c r="F93" s="2">
        <v>200</v>
      </c>
      <c r="G93" s="2" t="s">
        <v>34</v>
      </c>
    </row>
    <row r="94" ht="14.25" spans="1:7">
      <c r="A94" s="2">
        <v>92</v>
      </c>
      <c r="B94" s="3" t="s">
        <v>125</v>
      </c>
      <c r="C94" s="2" t="s">
        <v>16</v>
      </c>
      <c r="D94" s="3" t="str">
        <f>"411222197412240026"</f>
        <v>411222197412240026</v>
      </c>
      <c r="E94" s="2" t="s">
        <v>10</v>
      </c>
      <c r="F94" s="2">
        <v>200</v>
      </c>
      <c r="G94" s="2" t="s">
        <v>25</v>
      </c>
    </row>
    <row r="95" ht="14.25" spans="1:7">
      <c r="A95" s="2">
        <v>93</v>
      </c>
      <c r="B95" s="3" t="s">
        <v>126</v>
      </c>
      <c r="C95" s="2" t="s">
        <v>9</v>
      </c>
      <c r="D95" s="3" t="str">
        <f>"411223197003071037"</f>
        <v>411223197003071037</v>
      </c>
      <c r="E95" s="2" t="s">
        <v>10</v>
      </c>
      <c r="F95" s="2">
        <v>200</v>
      </c>
      <c r="G95" s="2" t="s">
        <v>63</v>
      </c>
    </row>
    <row r="96" ht="14.25" spans="1:7">
      <c r="A96" s="2">
        <v>94</v>
      </c>
      <c r="B96" s="3" t="s">
        <v>127</v>
      </c>
      <c r="C96" s="2" t="s">
        <v>9</v>
      </c>
      <c r="D96" s="3" t="str">
        <f>"411222196510230513"</f>
        <v>411222196510230513</v>
      </c>
      <c r="E96" s="2" t="s">
        <v>10</v>
      </c>
      <c r="F96" s="2">
        <v>200</v>
      </c>
      <c r="G96" s="2" t="s">
        <v>95</v>
      </c>
    </row>
    <row r="97" ht="14.25" spans="1:7">
      <c r="A97" s="2">
        <v>95</v>
      </c>
      <c r="B97" s="3" t="s">
        <v>128</v>
      </c>
      <c r="C97" s="2" t="s">
        <v>16</v>
      </c>
      <c r="D97" s="3" t="str">
        <f>"411222197610261522"</f>
        <v>411222197610261522</v>
      </c>
      <c r="E97" s="2" t="s">
        <v>10</v>
      </c>
      <c r="F97" s="2">
        <v>200</v>
      </c>
      <c r="G97" s="2" t="s">
        <v>58</v>
      </c>
    </row>
    <row r="98" ht="14.25" spans="1:7">
      <c r="A98" s="2">
        <v>96</v>
      </c>
      <c r="B98" s="3" t="s">
        <v>129</v>
      </c>
      <c r="C98" s="2" t="s">
        <v>9</v>
      </c>
      <c r="D98" s="3" t="str">
        <f>"411222198707297534"</f>
        <v>411222198707297534</v>
      </c>
      <c r="E98" s="2" t="s">
        <v>10</v>
      </c>
      <c r="F98" s="2">
        <v>200</v>
      </c>
      <c r="G98" s="2" t="s">
        <v>27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2020-11-05T06:20:00Z</dcterms:created>
  <dcterms:modified xsi:type="dcterms:W3CDTF">2020-11-05T07:04:36Z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